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rzegorz.klaput\Desktop\Szlaki 2024 - SWZ i załączniki\"/>
    </mc:Choice>
  </mc:AlternateContent>
  <bookViews>
    <workbookView xWindow="-120" yWindow="-120" windowWidth="29040" windowHeight="15720" firstSheet="6" activeTab="6"/>
  </bookViews>
  <sheets>
    <sheet name="L. Łękawica" sheetId="11" state="hidden" r:id="rId1"/>
    <sheet name="L. Brody" sheetId="9" state="hidden" r:id="rId2"/>
    <sheet name="L. Czaniec" sheetId="8" state="hidden" r:id="rId3"/>
    <sheet name="L. Targanice" sheetId="10" state="hidden" r:id="rId4"/>
    <sheet name="L. Tłuczań" sheetId="7" state="hidden" r:id="rId5"/>
    <sheet name="L. Inwałd" sheetId="5" state="hidden" r:id="rId6"/>
    <sheet name="zał. 8 pakiet 2" sheetId="6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1" l="1"/>
  <c r="G7" i="11"/>
  <c r="E14" i="11"/>
  <c r="G14" i="11" s="1"/>
  <c r="E8" i="11"/>
  <c r="G8" i="11" s="1"/>
  <c r="E24" i="6"/>
  <c r="E12" i="6"/>
  <c r="G19" i="5"/>
  <c r="G17" i="5"/>
  <c r="E17" i="5"/>
  <c r="G16" i="5"/>
  <c r="G15" i="5"/>
  <c r="G10" i="5"/>
  <c r="E10" i="5"/>
  <c r="G9" i="5"/>
  <c r="G8" i="5"/>
  <c r="G7" i="5"/>
  <c r="E20" i="7"/>
  <c r="G20" i="7" s="1"/>
  <c r="G19" i="7"/>
  <c r="G14" i="7"/>
  <c r="G13" i="7"/>
  <c r="G11" i="7"/>
  <c r="E11" i="7"/>
  <c r="G10" i="7"/>
  <c r="I9" i="7"/>
  <c r="G9" i="7"/>
  <c r="G8" i="7"/>
  <c r="G7" i="7"/>
  <c r="G17" i="10"/>
  <c r="E17" i="10"/>
  <c r="G16" i="10"/>
  <c r="G15" i="10"/>
  <c r="E10" i="10"/>
  <c r="G10" i="10" s="1"/>
  <c r="G9" i="10"/>
  <c r="G8" i="10"/>
  <c r="G7" i="10"/>
  <c r="E17" i="8"/>
  <c r="G17" i="8" s="1"/>
  <c r="G19" i="8" s="1"/>
  <c r="G16" i="8"/>
  <c r="G15" i="8"/>
  <c r="G10" i="8"/>
  <c r="E10" i="8"/>
  <c r="G9" i="8"/>
  <c r="G8" i="8"/>
  <c r="G7" i="8"/>
  <c r="E10" i="9"/>
  <c r="G10" i="9" s="1"/>
  <c r="G12" i="9" s="1"/>
  <c r="G9" i="9"/>
  <c r="G8" i="9"/>
  <c r="G16" i="11" l="1"/>
  <c r="G19" i="10"/>
  <c r="G22" i="7"/>
</calcChain>
</file>

<file path=xl/sharedStrings.xml><?xml version="1.0" encoding="utf-8"?>
<sst xmlns="http://schemas.openxmlformats.org/spreadsheetml/2006/main" count="213" uniqueCount="70">
  <si>
    <t xml:space="preserve"> </t>
  </si>
  <si>
    <t>Załącznik nr 1 do protokołu odbioru z dnia 26.09.2023 r.</t>
  </si>
  <si>
    <t>Rozliczenie prac dla L. Brody do zlecenia z dnia 07.08.2023, zakonczenie prac w dniu 21.09.2023</t>
  </si>
  <si>
    <t>1. Remont szlaków zrywkowych</t>
  </si>
  <si>
    <t>REMONT SZLAKU ZRYWKOWEGO (REM SZLZR)</t>
  </si>
  <si>
    <t>Lp.</t>
  </si>
  <si>
    <t>Leśnictwa</t>
  </si>
  <si>
    <t>Oddział leśny</t>
  </si>
  <si>
    <t>Ilość  (M)</t>
  </si>
  <si>
    <t>Cena za 1 mb zg. z umową</t>
  </si>
  <si>
    <t>Wartośc netto wykonanych robót</t>
  </si>
  <si>
    <t>Brody</t>
  </si>
  <si>
    <t>117 b</t>
  </si>
  <si>
    <t xml:space="preserve">109-d, 109-f </t>
  </si>
  <si>
    <t>Łącznie</t>
  </si>
  <si>
    <t>Łącznie wartość wykonanych prac</t>
  </si>
  <si>
    <t>Sporządził: Iwona Stępień</t>
  </si>
  <si>
    <t>Załącznik nr 1 do protokołu odbioru z dnia 22.08.2023 r.</t>
  </si>
  <si>
    <t>Rozliczenie prac dla L. Czaniec do zlecenia z dnia 30.06.2023</t>
  </si>
  <si>
    <t>1. Wykonanie szlaków zrywkowych</t>
  </si>
  <si>
    <t xml:space="preserve"> WYKONANIE SZLAKU ZRYWKOWEGO (WYK SZLG)</t>
  </si>
  <si>
    <t>Inwałd</t>
  </si>
  <si>
    <t>196 b/197d</t>
  </si>
  <si>
    <t>207b,f,d</t>
  </si>
  <si>
    <t>201 a/201 g</t>
  </si>
  <si>
    <t>2. Remont szlaków zrywkowych</t>
  </si>
  <si>
    <t>186 a</t>
  </si>
  <si>
    <t>Rozliczenie prac dla L. Targanice do zlecenia z dnia 07.08.2023, zakonczenie prac w dniu 21.09.2023</t>
  </si>
  <si>
    <t>Targanice</t>
  </si>
  <si>
    <t>133 c</t>
  </si>
  <si>
    <t>122b</t>
  </si>
  <si>
    <t>128a</t>
  </si>
  <si>
    <t>122 b</t>
  </si>
  <si>
    <t>Załącznik nr 1 do protokołu odbioru z dnia 01.08.2023 r.</t>
  </si>
  <si>
    <t>Rozliczenie prac dla L. Tłuczań  do zlecenia z dnia 12.06.2023</t>
  </si>
  <si>
    <t>Cena za 1 m3</t>
  </si>
  <si>
    <t>Tłuczań</t>
  </si>
  <si>
    <t>59 -a, -b, -c, -d</t>
  </si>
  <si>
    <t>60 -a, -b, -c</t>
  </si>
  <si>
    <t>63 -o</t>
  </si>
  <si>
    <t>87 -a, -b, -c</t>
  </si>
  <si>
    <t>Prace dodatkowe</t>
  </si>
  <si>
    <t>Ilość kamienia  (m3)</t>
  </si>
  <si>
    <t>Wyliczenie ilości kamienia w zamian za wykonanie dylowanek</t>
  </si>
  <si>
    <t>63 p</t>
  </si>
  <si>
    <t>Rozliczenie prac dla L. Inwałd do zlecenia z dnia 30.06.2023</t>
  </si>
  <si>
    <t>Uwagi</t>
  </si>
  <si>
    <t>Łękawica</t>
  </si>
  <si>
    <t>187 a-01</t>
  </si>
  <si>
    <t xml:space="preserve"> 1 wodospustu</t>
  </si>
  <si>
    <t>187 a-99</t>
  </si>
  <si>
    <t>Załącznik nr 1 do protokołu odbioru z dnia 16.11.2023 r.</t>
  </si>
  <si>
    <t>Rozliczenie prac dla L. Łękawica do zlecenia z dnia 07.08.2023</t>
  </si>
  <si>
    <t>131b, d</t>
  </si>
  <si>
    <t>99a, 100c</t>
  </si>
  <si>
    <t>91c</t>
  </si>
  <si>
    <t>151c</t>
  </si>
  <si>
    <t>108d, 107g, h, j, k</t>
  </si>
  <si>
    <t>184f, d</t>
  </si>
  <si>
    <t>185a</t>
  </si>
  <si>
    <t>184a</t>
  </si>
  <si>
    <t>Draboż</t>
  </si>
  <si>
    <t>57d, b</t>
  </si>
  <si>
    <t xml:space="preserve">odwodnienie szlaku </t>
  </si>
  <si>
    <t>120 g</t>
  </si>
  <si>
    <t>139b,c, 140 a</t>
  </si>
  <si>
    <t>Znak postępowania  SA.270.12.2024</t>
  </si>
  <si>
    <t xml:space="preserve">Załącznik Nr 8 do SWZ </t>
  </si>
  <si>
    <t>Szczegółowy wykaz pozycji do wykonania - pakiet II</t>
  </si>
  <si>
    <t>1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</si>
</sst>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3" x14ac:knownFonts="1">
    <font>
      <sz val="11"/>
      <color rgb="FF000000"/>
      <name val="Calibri"/>
      <charset val="1"/>
    </font>
    <font>
      <sz val="10"/>
      <color rgb="FF000000"/>
      <name val="Arial"/>
      <charset val="238"/>
    </font>
    <font>
      <b/>
      <sz val="11"/>
      <color rgb="FF000000"/>
      <name val="Calibri"/>
      <charset val="238"/>
    </font>
    <font>
      <b/>
      <sz val="11"/>
      <name val="Calibri"/>
      <charset val="238"/>
    </font>
    <font>
      <sz val="11"/>
      <name val="Calibri"/>
      <charset val="1"/>
    </font>
    <font>
      <sz val="11"/>
      <name val="Arial"/>
      <charset val="238"/>
    </font>
    <font>
      <sz val="11"/>
      <color rgb="FF000000"/>
      <name val="Arial"/>
      <charset val="238"/>
    </font>
    <font>
      <b/>
      <sz val="11"/>
      <color rgb="FF000000"/>
      <name val="Arial"/>
      <charset val="238"/>
    </font>
    <font>
      <sz val="12"/>
      <color rgb="FF000000"/>
      <name val="Arial"/>
      <charset val="238"/>
    </font>
    <font>
      <b/>
      <sz val="12"/>
      <color rgb="FF000000"/>
      <name val="Arial"/>
      <charset val="238"/>
    </font>
    <font>
      <b/>
      <sz val="11"/>
      <name val="Arial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/>
    </xf>
    <xf numFmtId="3" fontId="7" fillId="2" borderId="5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3" fontId="7" fillId="2" borderId="0" xfId="0" applyNumberFormat="1" applyFont="1" applyFill="1" applyAlignment="1">
      <alignment horizontal="center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0" fontId="9" fillId="0" borderId="5" xfId="0" applyFont="1" applyBorder="1"/>
    <xf numFmtId="164" fontId="9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164" fontId="0" fillId="0" borderId="0" xfId="0" applyNumberFormat="1"/>
    <xf numFmtId="3" fontId="0" fillId="0" borderId="0" xfId="0" applyNumberFormat="1"/>
    <xf numFmtId="164" fontId="5" fillId="0" borderId="13" xfId="0" applyNumberFormat="1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/>
    </xf>
    <xf numFmtId="0" fontId="5" fillId="2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wrapText="1"/>
    </xf>
    <xf numFmtId="164" fontId="5" fillId="0" borderId="11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 vertical="center"/>
    </xf>
    <xf numFmtId="4" fontId="0" fillId="0" borderId="0" xfId="0" applyNumberFormat="1"/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11" fillId="2" borderId="8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0" xfId="0" applyFont="1" applyAlignment="1">
      <alignment horizontal="right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8"/>
  <sheetViews>
    <sheetView topLeftCell="A6" workbookViewId="0">
      <selection activeCell="I7" sqref="I7"/>
    </sheetView>
  </sheetViews>
  <sheetFormatPr defaultColWidth="9" defaultRowHeight="15" x14ac:dyDescent="0.25"/>
  <cols>
    <col min="1" max="2" width="5.140625" customWidth="1"/>
    <col min="3" max="3" width="16.7109375" style="34" customWidth="1"/>
    <col min="4" max="5" width="16.7109375" customWidth="1"/>
    <col min="6" max="6" width="27.7109375" customWidth="1"/>
    <col min="7" max="7" width="35.5703125" customWidth="1"/>
    <col min="8" max="8" width="8.85546875" customWidth="1"/>
    <col min="9" max="9" width="18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10" x14ac:dyDescent="0.25">
      <c r="B1" s="1"/>
      <c r="C1" s="1"/>
      <c r="D1" s="1"/>
      <c r="E1" s="2"/>
      <c r="F1" s="2"/>
    </row>
    <row r="2" spans="2:10" ht="23.25" customHeight="1" x14ac:dyDescent="0.25">
      <c r="C2" s="3" t="s">
        <v>0</v>
      </c>
      <c r="D2" s="83" t="s">
        <v>51</v>
      </c>
      <c r="E2" s="83"/>
      <c r="F2" s="83"/>
      <c r="G2" s="83"/>
    </row>
    <row r="3" spans="2:10" ht="33" customHeight="1" x14ac:dyDescent="0.25">
      <c r="B3" s="84" t="s">
        <v>52</v>
      </c>
      <c r="C3" s="85"/>
      <c r="D3" s="85"/>
      <c r="E3" s="85"/>
      <c r="F3" s="85"/>
    </row>
    <row r="4" spans="2:10" ht="33" customHeight="1" thickBot="1" x14ac:dyDescent="0.3">
      <c r="B4" s="86" t="s">
        <v>19</v>
      </c>
      <c r="C4" s="86"/>
      <c r="D4" s="86"/>
      <c r="E4" s="5"/>
      <c r="F4" s="5"/>
    </row>
    <row r="5" spans="2:10" ht="30" customHeight="1" thickBot="1" x14ac:dyDescent="0.3">
      <c r="B5" s="80" t="s">
        <v>20</v>
      </c>
      <c r="C5" s="81"/>
      <c r="D5" s="81"/>
      <c r="E5" s="81"/>
      <c r="F5" s="81"/>
      <c r="G5" s="82"/>
    </row>
    <row r="6" spans="2:10" ht="30" customHeight="1" thickBot="1" x14ac:dyDescent="0.3">
      <c r="B6" s="6" t="s">
        <v>5</v>
      </c>
      <c r="C6" s="6" t="s">
        <v>6</v>
      </c>
      <c r="D6" s="7" t="s">
        <v>7</v>
      </c>
      <c r="E6" s="8" t="s">
        <v>8</v>
      </c>
      <c r="F6" s="6" t="s">
        <v>9</v>
      </c>
      <c r="G6" s="6" t="s">
        <v>10</v>
      </c>
    </row>
    <row r="7" spans="2:10" ht="18" customHeight="1" thickBot="1" x14ac:dyDescent="0.3">
      <c r="B7" s="7">
        <v>1</v>
      </c>
      <c r="C7" s="9" t="s">
        <v>47</v>
      </c>
      <c r="D7" s="17" t="s">
        <v>48</v>
      </c>
      <c r="E7" s="17">
        <v>190</v>
      </c>
      <c r="F7" s="35">
        <v>16</v>
      </c>
      <c r="G7" s="36">
        <f>E7*F7</f>
        <v>3040</v>
      </c>
    </row>
    <row r="8" spans="2:10" ht="18" customHeight="1" thickBot="1" x14ac:dyDescent="0.3">
      <c r="C8" s="7" t="s">
        <v>14</v>
      </c>
      <c r="D8" s="18"/>
      <c r="E8" s="19">
        <f>SUM(E7:E7)</f>
        <v>190</v>
      </c>
      <c r="F8" s="41">
        <v>16</v>
      </c>
      <c r="G8" s="42">
        <f t="shared" ref="G8" si="0">E8*F8</f>
        <v>3040</v>
      </c>
      <c r="H8" s="22"/>
      <c r="J8" s="49"/>
    </row>
    <row r="9" spans="2:10" ht="18" customHeight="1" x14ac:dyDescent="0.25">
      <c r="C9" s="20"/>
      <c r="D9" s="21"/>
      <c r="E9" s="22"/>
      <c r="F9" s="21"/>
    </row>
    <row r="10" spans="2:10" ht="15.75" thickBot="1" x14ac:dyDescent="0.3">
      <c r="B10" s="23" t="s">
        <v>25</v>
      </c>
      <c r="C10" s="23"/>
      <c r="D10" s="23"/>
      <c r="E10" s="24"/>
      <c r="F10" s="24"/>
    </row>
    <row r="11" spans="2:10" ht="30" customHeight="1" thickBot="1" x14ac:dyDescent="0.3">
      <c r="B11" s="80" t="s">
        <v>4</v>
      </c>
      <c r="C11" s="81"/>
      <c r="D11" s="81"/>
      <c r="E11" s="81"/>
      <c r="F11" s="81"/>
      <c r="G11" s="82"/>
    </row>
    <row r="12" spans="2:10" ht="30" customHeight="1" thickBot="1" x14ac:dyDescent="0.3">
      <c r="B12" s="6" t="s">
        <v>5</v>
      </c>
      <c r="C12" s="6" t="s">
        <v>6</v>
      </c>
      <c r="D12" s="7" t="s">
        <v>7</v>
      </c>
      <c r="E12" s="8" t="s">
        <v>8</v>
      </c>
      <c r="F12" s="6" t="s">
        <v>9</v>
      </c>
      <c r="G12" s="6" t="s">
        <v>10</v>
      </c>
      <c r="I12" s="48"/>
    </row>
    <row r="13" spans="2:10" ht="18" customHeight="1" thickBot="1" x14ac:dyDescent="0.3">
      <c r="B13" s="7">
        <v>1</v>
      </c>
      <c r="C13" s="9" t="s">
        <v>47</v>
      </c>
      <c r="D13" s="29" t="s">
        <v>50</v>
      </c>
      <c r="E13" s="30">
        <v>735</v>
      </c>
      <c r="F13" s="35">
        <v>10</v>
      </c>
      <c r="G13" s="36">
        <f>E13*F13</f>
        <v>7350</v>
      </c>
    </row>
    <row r="14" spans="2:10" ht="18" customHeight="1" thickBot="1" x14ac:dyDescent="0.3">
      <c r="C14" s="6" t="s">
        <v>14</v>
      </c>
      <c r="D14" s="32"/>
      <c r="E14" s="33">
        <f>SUM(E13:E13)</f>
        <v>735</v>
      </c>
      <c r="F14" s="43">
        <v>10</v>
      </c>
      <c r="G14" s="43">
        <f>E14*F14</f>
        <v>7350</v>
      </c>
    </row>
    <row r="15" spans="2:10" ht="15.75" thickBot="1" x14ac:dyDescent="0.3"/>
    <row r="16" spans="2:10" ht="16.5" thickBot="1" x14ac:dyDescent="0.3">
      <c r="E16" s="44" t="s">
        <v>15</v>
      </c>
      <c r="F16" s="44"/>
      <c r="G16" s="45">
        <f>G14+G8</f>
        <v>10390</v>
      </c>
    </row>
    <row r="17" spans="2:10" x14ac:dyDescent="0.25">
      <c r="C17" s="46" t="s">
        <v>16</v>
      </c>
      <c r="J17" s="62"/>
    </row>
    <row r="18" spans="2:10" x14ac:dyDescent="0.25">
      <c r="B18" s="47"/>
    </row>
  </sheetData>
  <mergeCells count="5">
    <mergeCell ref="B11:G11"/>
    <mergeCell ref="D2:G2"/>
    <mergeCell ref="B3:F3"/>
    <mergeCell ref="B4:D4"/>
    <mergeCell ref="B5:G5"/>
  </mergeCells>
  <pageMargins left="0.70833333333333304" right="0.70833333333333304" top="0.74791666666666701" bottom="0.74791666666666701" header="0.51180555555555496" footer="0.51180555555555496"/>
  <pageSetup paperSize="9" scale="65" firstPageNumber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4"/>
  <sheetViews>
    <sheetView workbookViewId="0">
      <selection activeCell="I7" sqref="I7"/>
    </sheetView>
  </sheetViews>
  <sheetFormatPr defaultColWidth="9" defaultRowHeight="15" x14ac:dyDescent="0.25"/>
  <cols>
    <col min="1" max="2" width="5.140625" customWidth="1"/>
    <col min="3" max="3" width="16.7109375" style="34" customWidth="1"/>
    <col min="4" max="5" width="16.7109375" customWidth="1"/>
    <col min="6" max="6" width="27.7109375" customWidth="1"/>
    <col min="7" max="7" width="35.5703125" customWidth="1"/>
    <col min="8" max="8" width="8.85546875" customWidth="1"/>
    <col min="9" max="9" width="18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10" x14ac:dyDescent="0.25">
      <c r="B1" s="1"/>
      <c r="C1" s="1"/>
      <c r="D1" s="1"/>
      <c r="E1" s="2"/>
      <c r="F1" s="2"/>
    </row>
    <row r="2" spans="2:10" ht="23.25" customHeight="1" x14ac:dyDescent="0.25">
      <c r="C2" s="3" t="s">
        <v>0</v>
      </c>
      <c r="D2" s="83" t="s">
        <v>1</v>
      </c>
      <c r="E2" s="83"/>
      <c r="F2" s="83"/>
      <c r="G2" s="83"/>
    </row>
    <row r="3" spans="2:10" ht="33" customHeight="1" x14ac:dyDescent="0.25">
      <c r="B3" s="63" t="s">
        <v>2</v>
      </c>
      <c r="C3" s="63"/>
      <c r="D3" s="63"/>
      <c r="E3" s="63"/>
      <c r="F3" s="63"/>
    </row>
    <row r="4" spans="2:10" ht="18" customHeight="1" x14ac:dyDescent="0.25">
      <c r="C4" s="20"/>
      <c r="D4" s="21"/>
      <c r="E4" s="22"/>
      <c r="F4" s="21"/>
    </row>
    <row r="5" spans="2:10" x14ac:dyDescent="0.25">
      <c r="B5" s="23" t="s">
        <v>3</v>
      </c>
      <c r="C5" s="23"/>
      <c r="D5" s="23"/>
      <c r="E5" s="24"/>
      <c r="F5" s="24"/>
    </row>
    <row r="6" spans="2:10" ht="30" customHeight="1" x14ac:dyDescent="0.25">
      <c r="B6" s="80" t="s">
        <v>4</v>
      </c>
      <c r="C6" s="81"/>
      <c r="D6" s="81"/>
      <c r="E6" s="81"/>
      <c r="F6" s="81"/>
      <c r="G6" s="82"/>
    </row>
    <row r="7" spans="2:10" ht="30" customHeight="1" x14ac:dyDescent="0.25">
      <c r="B7" s="6" t="s">
        <v>5</v>
      </c>
      <c r="C7" s="6" t="s">
        <v>6</v>
      </c>
      <c r="D7" s="7" t="s">
        <v>7</v>
      </c>
      <c r="E7" s="8" t="s">
        <v>8</v>
      </c>
      <c r="F7" s="6" t="s">
        <v>9</v>
      </c>
      <c r="G7" s="6" t="s">
        <v>10</v>
      </c>
      <c r="I7" s="48"/>
    </row>
    <row r="8" spans="2:10" ht="18" customHeight="1" x14ac:dyDescent="0.25">
      <c r="B8" s="87">
        <v>1</v>
      </c>
      <c r="C8" s="89" t="s">
        <v>11</v>
      </c>
      <c r="D8" s="27" t="s">
        <v>12</v>
      </c>
      <c r="E8" s="27">
        <v>200</v>
      </c>
      <c r="F8" s="35">
        <v>10</v>
      </c>
      <c r="G8" s="36">
        <f t="shared" ref="G8:G10" si="0">E8*F8</f>
        <v>2000</v>
      </c>
    </row>
    <row r="9" spans="2:10" ht="18" customHeight="1" x14ac:dyDescent="0.25">
      <c r="B9" s="88"/>
      <c r="C9" s="90"/>
      <c r="D9" s="64" t="s">
        <v>13</v>
      </c>
      <c r="E9" s="64">
        <v>300</v>
      </c>
      <c r="F9" s="50">
        <v>10</v>
      </c>
      <c r="G9" s="65">
        <f t="shared" si="0"/>
        <v>3000</v>
      </c>
    </row>
    <row r="10" spans="2:10" ht="18" customHeight="1" x14ac:dyDescent="0.25">
      <c r="C10" s="6" t="s">
        <v>14</v>
      </c>
      <c r="D10" s="66"/>
      <c r="E10" s="67">
        <f>SUM(E8:E9)</f>
        <v>500</v>
      </c>
      <c r="F10" s="68">
        <v>10</v>
      </c>
      <c r="G10" s="68">
        <f t="shared" si="0"/>
        <v>5000</v>
      </c>
      <c r="J10" s="49"/>
    </row>
    <row r="12" spans="2:10" ht="15.75" x14ac:dyDescent="0.25">
      <c r="E12" s="44" t="s">
        <v>15</v>
      </c>
      <c r="F12" s="44"/>
      <c r="G12" s="45">
        <f>G10</f>
        <v>5000</v>
      </c>
    </row>
    <row r="13" spans="2:10" x14ac:dyDescent="0.25">
      <c r="C13" s="46" t="s">
        <v>16</v>
      </c>
    </row>
    <row r="14" spans="2:10" x14ac:dyDescent="0.25">
      <c r="B14" s="47"/>
    </row>
  </sheetData>
  <mergeCells count="4">
    <mergeCell ref="D2:G2"/>
    <mergeCell ref="B6:G6"/>
    <mergeCell ref="B8:B9"/>
    <mergeCell ref="C8:C9"/>
  </mergeCells>
  <pageMargins left="0.70833333333333304" right="0.70833333333333304" top="0.74791666666666701" bottom="0.74791666666666701" header="0.51180555555555496" footer="0.51180555555555496"/>
  <pageSetup paperSize="9" scale="65" firstPageNumber="0" orientation="portrait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1"/>
  <sheetViews>
    <sheetView workbookViewId="0">
      <selection activeCell="I7" sqref="I7"/>
    </sheetView>
  </sheetViews>
  <sheetFormatPr defaultColWidth="9" defaultRowHeight="15" x14ac:dyDescent="0.25"/>
  <cols>
    <col min="1" max="2" width="5.140625" customWidth="1"/>
    <col min="3" max="3" width="16.7109375" style="34" customWidth="1"/>
    <col min="4" max="5" width="16.7109375" customWidth="1"/>
    <col min="6" max="6" width="27.7109375" customWidth="1"/>
    <col min="7" max="7" width="35.5703125" customWidth="1"/>
    <col min="8" max="8" width="8.85546875" customWidth="1"/>
    <col min="9" max="9" width="18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10" x14ac:dyDescent="0.25">
      <c r="B1" s="1"/>
      <c r="C1" s="1"/>
      <c r="D1" s="1"/>
      <c r="E1" s="2"/>
      <c r="F1" s="2"/>
    </row>
    <row r="2" spans="2:10" ht="23.25" customHeight="1" x14ac:dyDescent="0.25">
      <c r="C2" s="3" t="s">
        <v>0</v>
      </c>
      <c r="D2" s="83" t="s">
        <v>17</v>
      </c>
      <c r="E2" s="83"/>
      <c r="F2" s="83"/>
      <c r="G2" s="83"/>
    </row>
    <row r="3" spans="2:10" ht="33" customHeight="1" x14ac:dyDescent="0.25">
      <c r="B3" s="85" t="s">
        <v>18</v>
      </c>
      <c r="C3" s="85"/>
      <c r="D3" s="85"/>
      <c r="E3" s="85"/>
      <c r="F3" s="85"/>
    </row>
    <row r="4" spans="2:10" ht="33" customHeight="1" x14ac:dyDescent="0.25">
      <c r="B4" s="86" t="s">
        <v>19</v>
      </c>
      <c r="C4" s="86"/>
      <c r="D4" s="86"/>
      <c r="E4" s="5"/>
      <c r="F4" s="5"/>
    </row>
    <row r="5" spans="2:10" ht="30" customHeight="1" x14ac:dyDescent="0.25">
      <c r="B5" s="80" t="s">
        <v>20</v>
      </c>
      <c r="C5" s="81"/>
      <c r="D5" s="81"/>
      <c r="E5" s="81"/>
      <c r="F5" s="81"/>
      <c r="G5" s="82"/>
    </row>
    <row r="6" spans="2:10" ht="30" customHeight="1" x14ac:dyDescent="0.25">
      <c r="B6" s="6" t="s">
        <v>5</v>
      </c>
      <c r="C6" s="6" t="s">
        <v>6</v>
      </c>
      <c r="D6" s="7" t="s">
        <v>7</v>
      </c>
      <c r="E6" s="8" t="s">
        <v>8</v>
      </c>
      <c r="F6" s="6" t="s">
        <v>9</v>
      </c>
      <c r="G6" s="6" t="s">
        <v>10</v>
      </c>
    </row>
    <row r="7" spans="2:10" ht="18" customHeight="1" x14ac:dyDescent="0.25">
      <c r="B7" s="92">
        <v>1</v>
      </c>
      <c r="C7" s="89" t="s">
        <v>21</v>
      </c>
      <c r="D7" s="10" t="s">
        <v>22</v>
      </c>
      <c r="E7" s="10">
        <v>1250</v>
      </c>
      <c r="F7" s="35">
        <v>16</v>
      </c>
      <c r="G7" s="36">
        <f>E7*F7</f>
        <v>20000</v>
      </c>
    </row>
    <row r="8" spans="2:10" ht="18" customHeight="1" x14ac:dyDescent="0.25">
      <c r="B8" s="92"/>
      <c r="C8" s="90"/>
      <c r="D8" s="11" t="s">
        <v>23</v>
      </c>
      <c r="E8" s="11">
        <v>700</v>
      </c>
      <c r="F8" s="37">
        <v>16</v>
      </c>
      <c r="G8" s="38">
        <f t="shared" ref="G8:G10" si="0">E8*F8</f>
        <v>11200</v>
      </c>
    </row>
    <row r="9" spans="2:10" ht="18" customHeight="1" x14ac:dyDescent="0.25">
      <c r="B9" s="92"/>
      <c r="C9" s="91"/>
      <c r="D9" s="12" t="s">
        <v>24</v>
      </c>
      <c r="E9" s="12">
        <v>300</v>
      </c>
      <c r="F9" s="39">
        <v>16</v>
      </c>
      <c r="G9" s="40">
        <f t="shared" si="0"/>
        <v>4800</v>
      </c>
      <c r="I9" s="48"/>
    </row>
    <row r="10" spans="2:10" ht="18" customHeight="1" x14ac:dyDescent="0.25">
      <c r="C10" s="7" t="s">
        <v>14</v>
      </c>
      <c r="D10" s="18"/>
      <c r="E10" s="19">
        <f>SUM(E7:E9)</f>
        <v>2250</v>
      </c>
      <c r="F10" s="41">
        <v>16</v>
      </c>
      <c r="G10" s="42">
        <f t="shared" si="0"/>
        <v>36000</v>
      </c>
      <c r="H10" s="22"/>
      <c r="J10" s="49"/>
    </row>
    <row r="11" spans="2:10" ht="18" customHeight="1" x14ac:dyDescent="0.25">
      <c r="C11" s="20"/>
      <c r="D11" s="21"/>
      <c r="E11" s="22"/>
      <c r="F11" s="21"/>
    </row>
    <row r="12" spans="2:10" x14ac:dyDescent="0.25">
      <c r="B12" s="23" t="s">
        <v>25</v>
      </c>
      <c r="C12" s="23"/>
      <c r="D12" s="23"/>
      <c r="E12" s="24"/>
      <c r="F12" s="24"/>
    </row>
    <row r="13" spans="2:10" ht="30" customHeight="1" x14ac:dyDescent="0.25">
      <c r="B13" s="80" t="s">
        <v>4</v>
      </c>
      <c r="C13" s="81"/>
      <c r="D13" s="81"/>
      <c r="E13" s="81"/>
      <c r="F13" s="81"/>
      <c r="G13" s="82"/>
    </row>
    <row r="14" spans="2:10" ht="30" customHeight="1" x14ac:dyDescent="0.25">
      <c r="B14" s="6" t="s">
        <v>5</v>
      </c>
      <c r="C14" s="6" t="s">
        <v>6</v>
      </c>
      <c r="D14" s="7" t="s">
        <v>7</v>
      </c>
      <c r="E14" s="8" t="s">
        <v>8</v>
      </c>
      <c r="F14" s="6" t="s">
        <v>9</v>
      </c>
      <c r="G14" s="6" t="s">
        <v>10</v>
      </c>
      <c r="I14" s="48"/>
    </row>
    <row r="15" spans="2:10" ht="18" customHeight="1" x14ac:dyDescent="0.25">
      <c r="B15" s="87">
        <v>1</v>
      </c>
      <c r="C15" s="89" t="s">
        <v>21</v>
      </c>
      <c r="D15" s="10" t="s">
        <v>22</v>
      </c>
      <c r="E15" s="10">
        <v>650</v>
      </c>
      <c r="F15" s="35">
        <v>10</v>
      </c>
      <c r="G15" s="36">
        <f>E15*F15</f>
        <v>6500</v>
      </c>
    </row>
    <row r="16" spans="2:10" ht="18" customHeight="1" x14ac:dyDescent="0.25">
      <c r="B16" s="88"/>
      <c r="C16" s="90"/>
      <c r="D16" s="12" t="s">
        <v>26</v>
      </c>
      <c r="E16" s="12">
        <v>100</v>
      </c>
      <c r="F16" s="39">
        <v>10</v>
      </c>
      <c r="G16" s="40">
        <f>E16*F16</f>
        <v>1000</v>
      </c>
    </row>
    <row r="17" spans="2:10" ht="18" customHeight="1" x14ac:dyDescent="0.25">
      <c r="C17" s="6" t="s">
        <v>14</v>
      </c>
      <c r="D17" s="32"/>
      <c r="E17" s="33">
        <f>SUM(E15:E16)</f>
        <v>750</v>
      </c>
      <c r="F17" s="43">
        <v>10</v>
      </c>
      <c r="G17" s="43">
        <f>E17*F17</f>
        <v>7500</v>
      </c>
      <c r="J17" s="49"/>
    </row>
    <row r="19" spans="2:10" ht="15.75" x14ac:dyDescent="0.25">
      <c r="E19" s="44" t="s">
        <v>15</v>
      </c>
      <c r="F19" s="44"/>
      <c r="G19" s="45">
        <f>G17+G10</f>
        <v>43500</v>
      </c>
    </row>
    <row r="20" spans="2:10" x14ac:dyDescent="0.25">
      <c r="C20" s="46" t="s">
        <v>16</v>
      </c>
    </row>
    <row r="21" spans="2:10" x14ac:dyDescent="0.25">
      <c r="B21" s="47"/>
    </row>
  </sheetData>
  <mergeCells count="9">
    <mergeCell ref="B15:B16"/>
    <mergeCell ref="C7:C9"/>
    <mergeCell ref="C15:C16"/>
    <mergeCell ref="D2:G2"/>
    <mergeCell ref="B3:F3"/>
    <mergeCell ref="B4:D4"/>
    <mergeCell ref="B5:G5"/>
    <mergeCell ref="B13:G13"/>
    <mergeCell ref="B7:B9"/>
  </mergeCells>
  <pageMargins left="0.70833333333333304" right="0.70833333333333304" top="0.74791666666666701" bottom="0.74791666666666701" header="0.51180555555555496" footer="0.51180555555555496"/>
  <pageSetup paperSize="9" scale="65" firstPageNumber="0" orientation="portrait" useFirstPageNumber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1"/>
  <sheetViews>
    <sheetView topLeftCell="A5" workbookViewId="0">
      <selection activeCell="I7" sqref="I7"/>
    </sheetView>
  </sheetViews>
  <sheetFormatPr defaultColWidth="9" defaultRowHeight="15" x14ac:dyDescent="0.25"/>
  <cols>
    <col min="1" max="2" width="5.140625" customWidth="1"/>
    <col min="3" max="3" width="16.7109375" style="34" customWidth="1"/>
    <col min="4" max="5" width="16.7109375" customWidth="1"/>
    <col min="6" max="6" width="27.7109375" customWidth="1"/>
    <col min="7" max="7" width="35.5703125" customWidth="1"/>
    <col min="8" max="8" width="8.85546875" customWidth="1"/>
    <col min="9" max="9" width="18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10" x14ac:dyDescent="0.25">
      <c r="B1" s="1"/>
      <c r="C1" s="1"/>
      <c r="D1" s="1"/>
      <c r="E1" s="2"/>
      <c r="F1" s="2"/>
    </row>
    <row r="2" spans="2:10" ht="23.25" customHeight="1" x14ac:dyDescent="0.25">
      <c r="C2" s="3" t="s">
        <v>0</v>
      </c>
      <c r="D2" s="83" t="s">
        <v>1</v>
      </c>
      <c r="E2" s="83"/>
      <c r="F2" s="83"/>
      <c r="G2" s="83"/>
    </row>
    <row r="3" spans="2:10" ht="33" customHeight="1" x14ac:dyDescent="0.25">
      <c r="B3" s="63" t="s">
        <v>27</v>
      </c>
      <c r="C3" s="63"/>
      <c r="D3" s="63"/>
      <c r="E3" s="63"/>
      <c r="F3" s="63"/>
    </row>
    <row r="4" spans="2:10" ht="33" customHeight="1" x14ac:dyDescent="0.25">
      <c r="B4" s="86" t="s">
        <v>19</v>
      </c>
      <c r="C4" s="86"/>
      <c r="D4" s="86"/>
      <c r="E4" s="5"/>
      <c r="F4" s="5"/>
    </row>
    <row r="5" spans="2:10" ht="30" customHeight="1" x14ac:dyDescent="0.25">
      <c r="B5" s="80" t="s">
        <v>20</v>
      </c>
      <c r="C5" s="81"/>
      <c r="D5" s="81"/>
      <c r="E5" s="81"/>
      <c r="F5" s="81"/>
      <c r="G5" s="82"/>
    </row>
    <row r="6" spans="2:10" ht="30" customHeight="1" x14ac:dyDescent="0.25">
      <c r="B6" s="6" t="s">
        <v>5</v>
      </c>
      <c r="C6" s="6" t="s">
        <v>6</v>
      </c>
      <c r="D6" s="7" t="s">
        <v>7</v>
      </c>
      <c r="E6" s="8" t="s">
        <v>8</v>
      </c>
      <c r="F6" s="6" t="s">
        <v>9</v>
      </c>
      <c r="G6" s="6" t="s">
        <v>10</v>
      </c>
    </row>
    <row r="7" spans="2:10" ht="18" customHeight="1" x14ac:dyDescent="0.25">
      <c r="B7" s="92">
        <v>1</v>
      </c>
      <c r="C7" s="89" t="s">
        <v>28</v>
      </c>
      <c r="D7" s="10" t="s">
        <v>29</v>
      </c>
      <c r="E7" s="10">
        <v>450</v>
      </c>
      <c r="F7" s="35">
        <v>16</v>
      </c>
      <c r="G7" s="36">
        <f>E7*F7</f>
        <v>7200</v>
      </c>
    </row>
    <row r="8" spans="2:10" ht="18" customHeight="1" x14ac:dyDescent="0.25">
      <c r="B8" s="92"/>
      <c r="C8" s="90"/>
      <c r="D8" s="11" t="s">
        <v>30</v>
      </c>
      <c r="E8" s="11">
        <v>480</v>
      </c>
      <c r="F8" s="37">
        <v>16</v>
      </c>
      <c r="G8" s="38">
        <f>E8*F8</f>
        <v>7680</v>
      </c>
    </row>
    <row r="9" spans="2:10" ht="18" customHeight="1" x14ac:dyDescent="0.25">
      <c r="B9" s="92"/>
      <c r="C9" s="90"/>
      <c r="D9" s="12" t="s">
        <v>31</v>
      </c>
      <c r="E9" s="12">
        <v>420</v>
      </c>
      <c r="F9" s="39">
        <v>16</v>
      </c>
      <c r="G9" s="40">
        <f>E9*F9</f>
        <v>6720</v>
      </c>
      <c r="I9" s="48"/>
    </row>
    <row r="10" spans="2:10" ht="18" customHeight="1" x14ac:dyDescent="0.25">
      <c r="C10" s="7" t="s">
        <v>14</v>
      </c>
      <c r="D10" s="18"/>
      <c r="E10" s="19">
        <f>SUM(E7:E9)</f>
        <v>1350</v>
      </c>
      <c r="F10" s="41">
        <v>16</v>
      </c>
      <c r="G10" s="42">
        <f>E10*F10</f>
        <v>21600</v>
      </c>
      <c r="H10" s="22"/>
      <c r="J10" s="49"/>
    </row>
    <row r="11" spans="2:10" ht="18" customHeight="1" x14ac:dyDescent="0.25">
      <c r="C11" s="20"/>
      <c r="D11" s="21"/>
      <c r="E11" s="22"/>
      <c r="F11" s="21"/>
    </row>
    <row r="12" spans="2:10" x14ac:dyDescent="0.25">
      <c r="B12" s="23" t="s">
        <v>25</v>
      </c>
      <c r="C12" s="23"/>
      <c r="D12" s="23"/>
      <c r="E12" s="24"/>
      <c r="F12" s="24"/>
    </row>
    <row r="13" spans="2:10" ht="30" customHeight="1" x14ac:dyDescent="0.25">
      <c r="B13" s="80" t="s">
        <v>4</v>
      </c>
      <c r="C13" s="81"/>
      <c r="D13" s="81"/>
      <c r="E13" s="81"/>
      <c r="F13" s="81"/>
      <c r="G13" s="82"/>
    </row>
    <row r="14" spans="2:10" ht="30" customHeight="1" x14ac:dyDescent="0.25">
      <c r="B14" s="6" t="s">
        <v>5</v>
      </c>
      <c r="C14" s="6" t="s">
        <v>6</v>
      </c>
      <c r="D14" s="7" t="s">
        <v>7</v>
      </c>
      <c r="E14" s="8" t="s">
        <v>8</v>
      </c>
      <c r="F14" s="6" t="s">
        <v>9</v>
      </c>
      <c r="G14" s="6" t="s">
        <v>10</v>
      </c>
      <c r="I14" s="48"/>
    </row>
    <row r="15" spans="2:10" ht="18" customHeight="1" x14ac:dyDescent="0.25">
      <c r="B15" s="87">
        <v>1</v>
      </c>
      <c r="C15" s="93" t="s">
        <v>28</v>
      </c>
      <c r="D15" s="10" t="s">
        <v>29</v>
      </c>
      <c r="E15" s="10">
        <v>150</v>
      </c>
      <c r="F15" s="35">
        <v>10</v>
      </c>
      <c r="G15" s="36">
        <f t="shared" ref="G15:G17" si="0">E15*F15</f>
        <v>1500</v>
      </c>
    </row>
    <row r="16" spans="2:10" ht="18" customHeight="1" x14ac:dyDescent="0.25">
      <c r="B16" s="88"/>
      <c r="C16" s="90"/>
      <c r="D16" s="11" t="s">
        <v>32</v>
      </c>
      <c r="E16" s="11">
        <v>250</v>
      </c>
      <c r="F16" s="39">
        <v>10</v>
      </c>
      <c r="G16" s="40">
        <f t="shared" si="0"/>
        <v>2500</v>
      </c>
    </row>
    <row r="17" spans="2:10" ht="18" customHeight="1" x14ac:dyDescent="0.25">
      <c r="C17" s="6" t="s">
        <v>14</v>
      </c>
      <c r="D17" s="32"/>
      <c r="E17" s="33">
        <f>SUM(E15:E16)</f>
        <v>400</v>
      </c>
      <c r="F17" s="43">
        <v>10</v>
      </c>
      <c r="G17" s="43">
        <f t="shared" si="0"/>
        <v>4000</v>
      </c>
      <c r="J17" s="49"/>
    </row>
    <row r="19" spans="2:10" ht="15.75" x14ac:dyDescent="0.25">
      <c r="E19" s="44" t="s">
        <v>15</v>
      </c>
      <c r="F19" s="44"/>
      <c r="G19" s="45">
        <f>G17+G10</f>
        <v>25600</v>
      </c>
    </row>
    <row r="20" spans="2:10" x14ac:dyDescent="0.25">
      <c r="C20" s="46" t="s">
        <v>16</v>
      </c>
    </row>
    <row r="21" spans="2:10" x14ac:dyDescent="0.25">
      <c r="B21" s="47"/>
    </row>
  </sheetData>
  <mergeCells count="8">
    <mergeCell ref="B15:B16"/>
    <mergeCell ref="C7:C9"/>
    <mergeCell ref="C15:C16"/>
    <mergeCell ref="D2:G2"/>
    <mergeCell ref="B4:D4"/>
    <mergeCell ref="B5:G5"/>
    <mergeCell ref="B13:G13"/>
    <mergeCell ref="B7:B9"/>
  </mergeCells>
  <pageMargins left="0.70833333333333304" right="0.70833333333333304" top="0.74791666666666701" bottom="0.74791666666666701" header="0.51180555555555496" footer="0.51180555555555496"/>
  <pageSetup paperSize="9" scale="65" firstPageNumber="0" orientation="portrait" useFirstPageNumber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3"/>
  <sheetViews>
    <sheetView topLeftCell="A10" workbookViewId="0">
      <selection activeCell="I7" sqref="I7"/>
    </sheetView>
  </sheetViews>
  <sheetFormatPr defaultColWidth="9" defaultRowHeight="15" x14ac:dyDescent="0.25"/>
  <cols>
    <col min="1" max="2" width="5.140625" customWidth="1"/>
    <col min="3" max="3" width="13.85546875" style="34" customWidth="1"/>
    <col min="4" max="4" width="25.7109375" customWidth="1"/>
    <col min="5" max="5" width="21" customWidth="1"/>
    <col min="6" max="6" width="27.7109375" customWidth="1"/>
    <col min="7" max="7" width="35.5703125" customWidth="1"/>
    <col min="8" max="8" width="8.85546875" customWidth="1"/>
    <col min="9" max="9" width="18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10" x14ac:dyDescent="0.25">
      <c r="B1" s="1"/>
      <c r="C1" s="1"/>
      <c r="D1" s="1"/>
      <c r="E1" s="2"/>
      <c r="F1" s="2"/>
    </row>
    <row r="2" spans="2:10" ht="23.25" customHeight="1" x14ac:dyDescent="0.25">
      <c r="C2" s="3" t="s">
        <v>0</v>
      </c>
      <c r="D2" s="83" t="s">
        <v>33</v>
      </c>
      <c r="E2" s="83"/>
      <c r="F2" s="83"/>
      <c r="G2" s="83"/>
    </row>
    <row r="3" spans="2:10" ht="33" customHeight="1" x14ac:dyDescent="0.25">
      <c r="B3" s="85" t="s">
        <v>34</v>
      </c>
      <c r="C3" s="85"/>
      <c r="D3" s="85"/>
      <c r="E3" s="85"/>
      <c r="F3" s="85"/>
    </row>
    <row r="4" spans="2:10" ht="33" customHeight="1" x14ac:dyDescent="0.25">
      <c r="B4" s="86" t="s">
        <v>19</v>
      </c>
      <c r="C4" s="86"/>
      <c r="D4" s="86"/>
      <c r="E4" s="5"/>
      <c r="F4" s="5"/>
    </row>
    <row r="5" spans="2:10" ht="30" customHeight="1" x14ac:dyDescent="0.25">
      <c r="B5" s="80" t="s">
        <v>20</v>
      </c>
      <c r="C5" s="81"/>
      <c r="D5" s="81"/>
      <c r="E5" s="81"/>
      <c r="F5" s="81"/>
      <c r="G5" s="82"/>
    </row>
    <row r="6" spans="2:10" ht="30" customHeight="1" x14ac:dyDescent="0.25">
      <c r="B6" s="6" t="s">
        <v>5</v>
      </c>
      <c r="C6" s="6" t="s">
        <v>6</v>
      </c>
      <c r="D6" s="7" t="s">
        <v>7</v>
      </c>
      <c r="E6" s="8" t="s">
        <v>8</v>
      </c>
      <c r="F6" s="6" t="s">
        <v>35</v>
      </c>
      <c r="G6" s="6" t="s">
        <v>10</v>
      </c>
    </row>
    <row r="7" spans="2:10" ht="18" customHeight="1" x14ac:dyDescent="0.25">
      <c r="B7" s="87">
        <v>1</v>
      </c>
      <c r="C7" s="89" t="s">
        <v>36</v>
      </c>
      <c r="D7" s="10" t="s">
        <v>37</v>
      </c>
      <c r="E7" s="13">
        <v>450</v>
      </c>
      <c r="F7" s="35">
        <v>16</v>
      </c>
      <c r="G7" s="36">
        <f>E7*F7</f>
        <v>7200</v>
      </c>
    </row>
    <row r="8" spans="2:10" ht="18" customHeight="1" x14ac:dyDescent="0.25">
      <c r="B8" s="96"/>
      <c r="C8" s="90"/>
      <c r="D8" s="11" t="s">
        <v>38</v>
      </c>
      <c r="E8" s="14">
        <v>650</v>
      </c>
      <c r="F8" s="37">
        <v>16</v>
      </c>
      <c r="G8" s="38">
        <f t="shared" ref="G8:G11" si="0">E8*F8</f>
        <v>10400</v>
      </c>
    </row>
    <row r="9" spans="2:10" ht="18" customHeight="1" x14ac:dyDescent="0.25">
      <c r="B9" s="96"/>
      <c r="C9" s="90"/>
      <c r="D9" s="11" t="s">
        <v>39</v>
      </c>
      <c r="E9" s="14">
        <v>430</v>
      </c>
      <c r="F9" s="50">
        <v>16</v>
      </c>
      <c r="G9" s="38">
        <f t="shared" si="0"/>
        <v>6880</v>
      </c>
      <c r="I9">
        <f>E7+E8+E9+E10</f>
        <v>2030</v>
      </c>
    </row>
    <row r="10" spans="2:10" ht="18" customHeight="1" x14ac:dyDescent="0.25">
      <c r="B10" s="96"/>
      <c r="C10" s="90"/>
      <c r="D10" s="12" t="s">
        <v>40</v>
      </c>
      <c r="E10" s="15">
        <v>500</v>
      </c>
      <c r="F10" s="39">
        <v>16</v>
      </c>
      <c r="G10" s="40">
        <f t="shared" si="0"/>
        <v>8000</v>
      </c>
      <c r="I10" s="48"/>
    </row>
    <row r="11" spans="2:10" ht="18" customHeight="1" x14ac:dyDescent="0.25">
      <c r="B11" s="96"/>
      <c r="C11" s="90"/>
      <c r="D11" s="51"/>
      <c r="E11" s="52">
        <f>SUM(E7:E10)</f>
        <v>2030</v>
      </c>
      <c r="F11" s="53">
        <v>16</v>
      </c>
      <c r="G11" s="43">
        <f t="shared" si="0"/>
        <v>32480</v>
      </c>
      <c r="I11" s="48"/>
    </row>
    <row r="12" spans="2:10" ht="18" customHeight="1" x14ac:dyDescent="0.25">
      <c r="B12" s="96"/>
      <c r="C12" s="90"/>
      <c r="D12" s="54" t="s">
        <v>41</v>
      </c>
      <c r="E12" s="54" t="s">
        <v>42</v>
      </c>
      <c r="F12" s="6" t="s">
        <v>9</v>
      </c>
      <c r="G12" s="6" t="s">
        <v>10</v>
      </c>
      <c r="I12" s="48"/>
    </row>
    <row r="13" spans="2:10" ht="53.25" customHeight="1" x14ac:dyDescent="0.25">
      <c r="B13" s="88"/>
      <c r="C13" s="91"/>
      <c r="D13" s="55" t="s">
        <v>43</v>
      </c>
      <c r="E13" s="31">
        <v>93</v>
      </c>
      <c r="F13" s="56">
        <v>310</v>
      </c>
      <c r="G13" s="57">
        <f>E13*F13</f>
        <v>28830</v>
      </c>
      <c r="I13" s="48"/>
    </row>
    <row r="14" spans="2:10" ht="27.75" customHeight="1" x14ac:dyDescent="0.25">
      <c r="C14" s="7" t="s">
        <v>14</v>
      </c>
      <c r="D14" s="18"/>
      <c r="E14" s="19"/>
      <c r="F14" s="41"/>
      <c r="G14" s="42">
        <f>G7+G8+G9+G10+G13</f>
        <v>61310</v>
      </c>
      <c r="H14" s="22"/>
      <c r="I14" s="62"/>
      <c r="J14" s="49"/>
    </row>
    <row r="15" spans="2:10" ht="18" customHeight="1" x14ac:dyDescent="0.25">
      <c r="C15" s="20"/>
      <c r="D15" s="21"/>
      <c r="E15" s="22"/>
      <c r="F15" s="21"/>
    </row>
    <row r="16" spans="2:10" x14ac:dyDescent="0.25">
      <c r="B16" s="23" t="s">
        <v>25</v>
      </c>
      <c r="C16" s="23"/>
      <c r="D16" s="23"/>
      <c r="E16" s="24"/>
      <c r="F16" s="24"/>
    </row>
    <row r="17" spans="2:10" ht="30" customHeight="1" x14ac:dyDescent="0.25">
      <c r="B17" s="80" t="s">
        <v>4</v>
      </c>
      <c r="C17" s="81"/>
      <c r="D17" s="81"/>
      <c r="E17" s="81"/>
      <c r="F17" s="81"/>
      <c r="G17" s="82"/>
    </row>
    <row r="18" spans="2:10" ht="30" customHeight="1" x14ac:dyDescent="0.25">
      <c r="B18" s="6" t="s">
        <v>5</v>
      </c>
      <c r="C18" s="6" t="s">
        <v>6</v>
      </c>
      <c r="D18" s="7" t="s">
        <v>7</v>
      </c>
      <c r="E18" s="8" t="s">
        <v>8</v>
      </c>
      <c r="F18" s="6" t="s">
        <v>9</v>
      </c>
      <c r="G18" s="6" t="s">
        <v>10</v>
      </c>
      <c r="I18" s="48"/>
    </row>
    <row r="19" spans="2:10" ht="18" customHeight="1" x14ac:dyDescent="0.25">
      <c r="B19" s="7">
        <v>1</v>
      </c>
      <c r="C19" s="6" t="s">
        <v>36</v>
      </c>
      <c r="D19" s="16" t="s">
        <v>44</v>
      </c>
      <c r="E19" s="58">
        <v>250</v>
      </c>
      <c r="F19" s="59">
        <v>10</v>
      </c>
      <c r="G19" s="60">
        <f>E19*F19</f>
        <v>2500</v>
      </c>
    </row>
    <row r="20" spans="2:10" ht="18" customHeight="1" x14ac:dyDescent="0.25">
      <c r="C20" s="6" t="s">
        <v>14</v>
      </c>
      <c r="D20" s="32"/>
      <c r="E20" s="19">
        <f>SUM(E19:E19)</f>
        <v>250</v>
      </c>
      <c r="F20" s="42">
        <v>10</v>
      </c>
      <c r="G20" s="42">
        <f>E20*F20</f>
        <v>2500</v>
      </c>
      <c r="J20" s="49"/>
    </row>
    <row r="22" spans="2:10" x14ac:dyDescent="0.25">
      <c r="E22" s="94" t="s">
        <v>15</v>
      </c>
      <c r="F22" s="95"/>
      <c r="G22" s="61">
        <f>G14+G20</f>
        <v>63810</v>
      </c>
    </row>
    <row r="23" spans="2:10" x14ac:dyDescent="0.25">
      <c r="B23" s="47"/>
      <c r="C23" s="46" t="s">
        <v>16</v>
      </c>
    </row>
  </sheetData>
  <mergeCells count="8">
    <mergeCell ref="E22:F22"/>
    <mergeCell ref="B7:B13"/>
    <mergeCell ref="C7:C13"/>
    <mergeCell ref="D2:G2"/>
    <mergeCell ref="B3:F3"/>
    <mergeCell ref="B4:D4"/>
    <mergeCell ref="B5:G5"/>
    <mergeCell ref="B17:G17"/>
  </mergeCells>
  <pageMargins left="0.70833333333333304" right="0.70833333333333304" top="0.74791666666666701" bottom="0.74791666666666701" header="0.51180555555555496" footer="0.51180555555555496"/>
  <pageSetup paperSize="9" scale="61" firstPageNumber="0" orientation="portrait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1"/>
  <sheetViews>
    <sheetView workbookViewId="0">
      <selection activeCell="I7" sqref="I7"/>
    </sheetView>
  </sheetViews>
  <sheetFormatPr defaultColWidth="9" defaultRowHeight="15" x14ac:dyDescent="0.25"/>
  <cols>
    <col min="1" max="2" width="5.140625" customWidth="1"/>
    <col min="3" max="3" width="16.7109375" style="34" customWidth="1"/>
    <col min="4" max="5" width="16.7109375" customWidth="1"/>
    <col min="6" max="6" width="27.7109375" customWidth="1"/>
    <col min="7" max="7" width="35.5703125" customWidth="1"/>
    <col min="8" max="8" width="8.85546875" customWidth="1"/>
    <col min="9" max="9" width="18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10" x14ac:dyDescent="0.25">
      <c r="B1" s="1"/>
      <c r="C1" s="1"/>
      <c r="D1" s="1"/>
      <c r="E1" s="2"/>
      <c r="F1" s="2"/>
    </row>
    <row r="2" spans="2:10" ht="23.25" customHeight="1" x14ac:dyDescent="0.25">
      <c r="C2" s="3" t="s">
        <v>0</v>
      </c>
      <c r="D2" s="83" t="s">
        <v>33</v>
      </c>
      <c r="E2" s="83"/>
      <c r="F2" s="83"/>
      <c r="G2" s="83"/>
    </row>
    <row r="3" spans="2:10" ht="33" customHeight="1" x14ac:dyDescent="0.25">
      <c r="B3" s="85" t="s">
        <v>45</v>
      </c>
      <c r="C3" s="85"/>
      <c r="D3" s="85"/>
      <c r="E3" s="85"/>
      <c r="F3" s="85"/>
    </row>
    <row r="4" spans="2:10" ht="33" customHeight="1" x14ac:dyDescent="0.25">
      <c r="B4" s="86" t="s">
        <v>19</v>
      </c>
      <c r="C4" s="86"/>
      <c r="D4" s="86"/>
      <c r="E4" s="5"/>
      <c r="F4" s="5"/>
    </row>
    <row r="5" spans="2:10" ht="30" customHeight="1" x14ac:dyDescent="0.25">
      <c r="B5" s="80" t="s">
        <v>20</v>
      </c>
      <c r="C5" s="81"/>
      <c r="D5" s="81"/>
      <c r="E5" s="81"/>
      <c r="F5" s="81"/>
      <c r="G5" s="82"/>
    </row>
    <row r="6" spans="2:10" ht="30" customHeight="1" x14ac:dyDescent="0.25">
      <c r="B6" s="6" t="s">
        <v>5</v>
      </c>
      <c r="C6" s="6" t="s">
        <v>6</v>
      </c>
      <c r="D6" s="7" t="s">
        <v>7</v>
      </c>
      <c r="E6" s="8" t="s">
        <v>8</v>
      </c>
      <c r="F6" s="6" t="s">
        <v>9</v>
      </c>
      <c r="G6" s="6" t="s">
        <v>10</v>
      </c>
    </row>
    <row r="7" spans="2:10" ht="18" customHeight="1" x14ac:dyDescent="0.25">
      <c r="B7" s="92">
        <v>1</v>
      </c>
      <c r="C7" s="89" t="s">
        <v>21</v>
      </c>
      <c r="D7" s="10" t="s">
        <v>22</v>
      </c>
      <c r="E7" s="10">
        <v>1250</v>
      </c>
      <c r="F7" s="35">
        <v>16</v>
      </c>
      <c r="G7" s="36">
        <f>E7*F7</f>
        <v>20000</v>
      </c>
    </row>
    <row r="8" spans="2:10" ht="18" customHeight="1" x14ac:dyDescent="0.25">
      <c r="B8" s="92"/>
      <c r="C8" s="90"/>
      <c r="D8" s="11" t="s">
        <v>23</v>
      </c>
      <c r="E8" s="11">
        <v>700</v>
      </c>
      <c r="F8" s="37">
        <v>16</v>
      </c>
      <c r="G8" s="38">
        <f t="shared" ref="G8:G10" si="0">E8*F8</f>
        <v>11200</v>
      </c>
    </row>
    <row r="9" spans="2:10" ht="18" customHeight="1" x14ac:dyDescent="0.25">
      <c r="B9" s="92"/>
      <c r="C9" s="91"/>
      <c r="D9" s="12" t="s">
        <v>24</v>
      </c>
      <c r="E9" s="12">
        <v>300</v>
      </c>
      <c r="F9" s="39">
        <v>16</v>
      </c>
      <c r="G9" s="40">
        <f t="shared" si="0"/>
        <v>4800</v>
      </c>
      <c r="I9" s="48"/>
    </row>
    <row r="10" spans="2:10" ht="18" customHeight="1" x14ac:dyDescent="0.25">
      <c r="C10" s="7" t="s">
        <v>14</v>
      </c>
      <c r="D10" s="18"/>
      <c r="E10" s="19">
        <f>SUM(E7:E9)</f>
        <v>2250</v>
      </c>
      <c r="F10" s="41">
        <v>16</v>
      </c>
      <c r="G10" s="42">
        <f t="shared" si="0"/>
        <v>36000</v>
      </c>
      <c r="H10" s="22"/>
      <c r="J10" s="49"/>
    </row>
    <row r="11" spans="2:10" ht="18" customHeight="1" x14ac:dyDescent="0.25">
      <c r="C11" s="20"/>
      <c r="D11" s="21"/>
      <c r="E11" s="22"/>
      <c r="F11" s="21"/>
    </row>
    <row r="12" spans="2:10" x14ac:dyDescent="0.25">
      <c r="B12" s="23" t="s">
        <v>25</v>
      </c>
      <c r="C12" s="23"/>
      <c r="D12" s="23"/>
      <c r="E12" s="24"/>
      <c r="F12" s="24"/>
    </row>
    <row r="13" spans="2:10" ht="30" customHeight="1" x14ac:dyDescent="0.25">
      <c r="B13" s="80" t="s">
        <v>4</v>
      </c>
      <c r="C13" s="81"/>
      <c r="D13" s="81"/>
      <c r="E13" s="81"/>
      <c r="F13" s="81"/>
      <c r="G13" s="82"/>
    </row>
    <row r="14" spans="2:10" ht="30" customHeight="1" x14ac:dyDescent="0.25">
      <c r="B14" s="6" t="s">
        <v>5</v>
      </c>
      <c r="C14" s="6" t="s">
        <v>6</v>
      </c>
      <c r="D14" s="7" t="s">
        <v>7</v>
      </c>
      <c r="E14" s="8" t="s">
        <v>8</v>
      </c>
      <c r="F14" s="6" t="s">
        <v>9</v>
      </c>
      <c r="G14" s="6" t="s">
        <v>10</v>
      </c>
      <c r="I14" s="48"/>
    </row>
    <row r="15" spans="2:10" ht="18" customHeight="1" x14ac:dyDescent="0.25">
      <c r="B15" s="87">
        <v>1</v>
      </c>
      <c r="C15" s="89" t="s">
        <v>21</v>
      </c>
      <c r="D15" s="10" t="s">
        <v>22</v>
      </c>
      <c r="E15" s="10">
        <v>650</v>
      </c>
      <c r="F15" s="35">
        <v>10</v>
      </c>
      <c r="G15" s="36">
        <f>E15*F15</f>
        <v>6500</v>
      </c>
    </row>
    <row r="16" spans="2:10" ht="18" customHeight="1" x14ac:dyDescent="0.25">
      <c r="B16" s="88"/>
      <c r="C16" s="90"/>
      <c r="D16" s="12" t="s">
        <v>26</v>
      </c>
      <c r="E16" s="12">
        <v>100</v>
      </c>
      <c r="F16" s="39">
        <v>10</v>
      </c>
      <c r="G16" s="40">
        <f>E16*F16</f>
        <v>1000</v>
      </c>
    </row>
    <row r="17" spans="2:10" ht="18" customHeight="1" x14ac:dyDescent="0.25">
      <c r="C17" s="6" t="s">
        <v>14</v>
      </c>
      <c r="D17" s="32"/>
      <c r="E17" s="33">
        <f>SUM(E15:E16)</f>
        <v>750</v>
      </c>
      <c r="F17" s="43">
        <v>10</v>
      </c>
      <c r="G17" s="43">
        <f>E17*F17</f>
        <v>7500</v>
      </c>
      <c r="J17" s="49"/>
    </row>
    <row r="19" spans="2:10" ht="15.75" x14ac:dyDescent="0.25">
      <c r="E19" s="44" t="s">
        <v>15</v>
      </c>
      <c r="F19" s="44"/>
      <c r="G19" s="45">
        <f>G17+G10</f>
        <v>43500</v>
      </c>
    </row>
    <row r="20" spans="2:10" x14ac:dyDescent="0.25">
      <c r="C20" s="46" t="s">
        <v>16</v>
      </c>
    </row>
    <row r="21" spans="2:10" x14ac:dyDescent="0.25">
      <c r="B21" s="47"/>
    </row>
  </sheetData>
  <mergeCells count="9">
    <mergeCell ref="B15:B16"/>
    <mergeCell ref="C7:C9"/>
    <mergeCell ref="C15:C16"/>
    <mergeCell ref="D2:G2"/>
    <mergeCell ref="B3:F3"/>
    <mergeCell ref="B4:D4"/>
    <mergeCell ref="B5:G5"/>
    <mergeCell ref="B13:G13"/>
    <mergeCell ref="B7:B9"/>
  </mergeCells>
  <pageMargins left="0.70833333333333304" right="0.70833333333333304" top="0.74791666666666701" bottom="0.74791666666666701" header="0.51180555555555496" footer="0.51180555555555496"/>
  <pageSetup paperSize="9" scale="65" firstPageNumber="0" orientation="portrait" useFirstPageNumber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7"/>
  <sheetViews>
    <sheetView tabSelected="1" topLeftCell="A11" workbookViewId="0">
      <selection activeCell="F24" sqref="F24"/>
    </sheetView>
  </sheetViews>
  <sheetFormatPr defaultColWidth="9" defaultRowHeight="15" x14ac:dyDescent="0.25"/>
  <cols>
    <col min="1" max="1" width="6.42578125" customWidth="1"/>
    <col min="3" max="3" width="16.7109375" customWidth="1"/>
    <col min="4" max="4" width="22.7109375" customWidth="1"/>
    <col min="5" max="5" width="16.7109375" customWidth="1"/>
    <col min="6" max="6" width="21.7109375" customWidth="1"/>
  </cols>
  <sheetData>
    <row r="1" spans="2:6" ht="20.100000000000001" customHeight="1" x14ac:dyDescent="0.25">
      <c r="B1" s="1" t="s">
        <v>66</v>
      </c>
      <c r="C1" s="1"/>
      <c r="D1" s="1"/>
      <c r="E1" s="2"/>
      <c r="F1" s="2"/>
    </row>
    <row r="2" spans="2:6" ht="20.100000000000001" customHeight="1" x14ac:dyDescent="0.25">
      <c r="C2" s="3" t="s">
        <v>0</v>
      </c>
      <c r="D2" s="4"/>
      <c r="E2" s="4"/>
      <c r="F2" s="79" t="s">
        <v>67</v>
      </c>
    </row>
    <row r="3" spans="2:6" ht="33" customHeight="1" x14ac:dyDescent="0.25">
      <c r="B3" s="85" t="s">
        <v>68</v>
      </c>
      <c r="C3" s="85"/>
      <c r="D3" s="85"/>
      <c r="E3" s="85"/>
      <c r="F3" s="85"/>
    </row>
    <row r="4" spans="2:6" ht="33" customHeight="1" x14ac:dyDescent="0.25">
      <c r="B4" s="86" t="s">
        <v>19</v>
      </c>
      <c r="C4" s="86"/>
      <c r="D4" s="86"/>
      <c r="E4" s="5"/>
      <c r="F4" s="5"/>
    </row>
    <row r="5" spans="2:6" ht="30" customHeight="1" x14ac:dyDescent="0.25">
      <c r="B5" s="80" t="s">
        <v>20</v>
      </c>
      <c r="C5" s="81"/>
      <c r="D5" s="81"/>
      <c r="E5" s="81"/>
      <c r="F5" s="82"/>
    </row>
    <row r="6" spans="2:6" ht="30" customHeight="1" thickBot="1" x14ac:dyDescent="0.3">
      <c r="B6" s="6" t="s">
        <v>5</v>
      </c>
      <c r="C6" s="6" t="s">
        <v>6</v>
      </c>
      <c r="D6" s="7" t="s">
        <v>7</v>
      </c>
      <c r="E6" s="8" t="s">
        <v>8</v>
      </c>
      <c r="F6" s="6" t="s">
        <v>46</v>
      </c>
    </row>
    <row r="7" spans="2:6" ht="18" customHeight="1" x14ac:dyDescent="0.25">
      <c r="B7" s="87">
        <v>1</v>
      </c>
      <c r="C7" s="89" t="s">
        <v>28</v>
      </c>
      <c r="D7" s="10" t="s">
        <v>54</v>
      </c>
      <c r="E7" s="10">
        <v>100</v>
      </c>
      <c r="F7" s="10"/>
    </row>
    <row r="8" spans="2:6" ht="18" customHeight="1" x14ac:dyDescent="0.25">
      <c r="B8" s="96"/>
      <c r="C8" s="90"/>
      <c r="D8" s="11" t="s">
        <v>53</v>
      </c>
      <c r="E8" s="11">
        <v>600</v>
      </c>
      <c r="F8" s="11"/>
    </row>
    <row r="9" spans="2:6" ht="18" customHeight="1" thickBot="1" x14ac:dyDescent="0.3">
      <c r="B9" s="88"/>
      <c r="C9" s="91"/>
      <c r="D9" s="76" t="s">
        <v>65</v>
      </c>
      <c r="E9" s="76">
        <v>510</v>
      </c>
      <c r="F9" s="77"/>
    </row>
    <row r="10" spans="2:6" ht="18" customHeight="1" thickBot="1" x14ac:dyDescent="0.3">
      <c r="B10" s="7">
        <v>2</v>
      </c>
      <c r="C10" s="75" t="s">
        <v>11</v>
      </c>
      <c r="D10" s="78" t="s">
        <v>64</v>
      </c>
      <c r="E10" s="16">
        <v>290</v>
      </c>
      <c r="F10" s="16"/>
    </row>
    <row r="11" spans="2:6" ht="18" customHeight="1" thickBot="1" x14ac:dyDescent="0.3">
      <c r="B11" s="7">
        <v>3</v>
      </c>
      <c r="C11" s="9" t="s">
        <v>47</v>
      </c>
      <c r="D11" s="74" t="s">
        <v>58</v>
      </c>
      <c r="E11" s="58">
        <v>205</v>
      </c>
      <c r="F11" s="9"/>
    </row>
    <row r="12" spans="2:6" ht="18" customHeight="1" thickBot="1" x14ac:dyDescent="0.3">
      <c r="C12" s="7" t="s">
        <v>14</v>
      </c>
      <c r="D12" s="18"/>
      <c r="E12" s="19">
        <f>SUM(E7:E11)</f>
        <v>1705</v>
      </c>
      <c r="F12" s="18"/>
    </row>
    <row r="13" spans="2:6" ht="18" customHeight="1" x14ac:dyDescent="0.25">
      <c r="C13" s="20"/>
      <c r="D13" s="21"/>
      <c r="E13" s="22"/>
      <c r="F13" s="21"/>
    </row>
    <row r="14" spans="2:6" ht="33" customHeight="1" x14ac:dyDescent="0.25">
      <c r="B14" s="23" t="s">
        <v>25</v>
      </c>
      <c r="C14" s="23"/>
      <c r="D14" s="23"/>
      <c r="E14" s="24"/>
      <c r="F14" s="24"/>
    </row>
    <row r="15" spans="2:6" ht="30" customHeight="1" x14ac:dyDescent="0.25">
      <c r="B15" s="80" t="s">
        <v>4</v>
      </c>
      <c r="C15" s="81"/>
      <c r="D15" s="81"/>
      <c r="E15" s="81"/>
      <c r="F15" s="82"/>
    </row>
    <row r="16" spans="2:6" ht="30" customHeight="1" x14ac:dyDescent="0.25">
      <c r="B16" s="6" t="s">
        <v>5</v>
      </c>
      <c r="C16" s="6" t="s">
        <v>6</v>
      </c>
      <c r="D16" s="7" t="s">
        <v>7</v>
      </c>
      <c r="E16" s="8" t="s">
        <v>8</v>
      </c>
      <c r="F16" s="6" t="s">
        <v>46</v>
      </c>
    </row>
    <row r="17" spans="2:6" ht="18" customHeight="1" thickBot="1" x14ac:dyDescent="0.3">
      <c r="B17" s="69">
        <v>1</v>
      </c>
      <c r="C17" s="70" t="s">
        <v>28</v>
      </c>
      <c r="D17" s="10" t="s">
        <v>55</v>
      </c>
      <c r="E17" s="10">
        <v>400</v>
      </c>
      <c r="F17" s="25" t="s">
        <v>49</v>
      </c>
    </row>
    <row r="18" spans="2:6" ht="18" customHeight="1" thickBot="1" x14ac:dyDescent="0.3">
      <c r="B18" s="7">
        <v>2</v>
      </c>
      <c r="C18" s="6" t="s">
        <v>61</v>
      </c>
      <c r="D18" s="16" t="s">
        <v>62</v>
      </c>
      <c r="E18" s="26">
        <v>200</v>
      </c>
      <c r="F18" s="16" t="s">
        <v>63</v>
      </c>
    </row>
    <row r="19" spans="2:6" ht="18" customHeight="1" x14ac:dyDescent="0.25">
      <c r="B19" s="87">
        <v>3</v>
      </c>
      <c r="C19" s="89" t="s">
        <v>11</v>
      </c>
      <c r="D19" s="27" t="s">
        <v>56</v>
      </c>
      <c r="E19" s="27">
        <v>600</v>
      </c>
      <c r="F19" s="27"/>
    </row>
    <row r="20" spans="2:6" ht="18" customHeight="1" x14ac:dyDescent="0.25">
      <c r="B20" s="96"/>
      <c r="C20" s="90"/>
      <c r="D20" s="25" t="s">
        <v>57</v>
      </c>
      <c r="E20" s="25">
        <v>850</v>
      </c>
      <c r="F20" s="25" t="s">
        <v>0</v>
      </c>
    </row>
    <row r="21" spans="2:6" ht="18" customHeight="1" thickBot="1" x14ac:dyDescent="0.3">
      <c r="B21" s="88"/>
      <c r="C21" s="91"/>
      <c r="D21" s="28">
        <v>126</v>
      </c>
      <c r="E21" s="28">
        <v>1000</v>
      </c>
      <c r="F21" s="28" t="s">
        <v>0</v>
      </c>
    </row>
    <row r="22" spans="2:6" ht="18" customHeight="1" x14ac:dyDescent="0.25">
      <c r="B22" s="87">
        <v>4</v>
      </c>
      <c r="C22" s="89" t="s">
        <v>47</v>
      </c>
      <c r="D22" s="27" t="s">
        <v>59</v>
      </c>
      <c r="E22" s="27">
        <v>629</v>
      </c>
      <c r="F22" s="27"/>
    </row>
    <row r="23" spans="2:6" ht="18" customHeight="1" thickBot="1" x14ac:dyDescent="0.3">
      <c r="B23" s="88"/>
      <c r="C23" s="91"/>
      <c r="D23" s="72" t="s">
        <v>60</v>
      </c>
      <c r="E23" s="71">
        <v>426</v>
      </c>
      <c r="F23" s="73" t="s">
        <v>0</v>
      </c>
    </row>
    <row r="24" spans="2:6" ht="18" customHeight="1" thickBot="1" x14ac:dyDescent="0.3">
      <c r="C24" s="6" t="s">
        <v>14</v>
      </c>
      <c r="D24" s="32"/>
      <c r="E24" s="33">
        <f>SUM(E17:E23)</f>
        <v>4105</v>
      </c>
      <c r="F24" s="32" t="s">
        <v>69</v>
      </c>
    </row>
    <row r="25" spans="2:6" ht="18" customHeight="1" x14ac:dyDescent="0.25">
      <c r="C25" s="34"/>
    </row>
    <row r="26" spans="2:6" ht="18" customHeight="1" x14ac:dyDescent="0.25">
      <c r="C26" s="34"/>
    </row>
    <row r="27" spans="2:6" ht="18" customHeight="1" x14ac:dyDescent="0.25"/>
  </sheetData>
  <mergeCells count="10">
    <mergeCell ref="B22:B23"/>
    <mergeCell ref="C22:C23"/>
    <mergeCell ref="C7:C9"/>
    <mergeCell ref="B7:B9"/>
    <mergeCell ref="B3:F3"/>
    <mergeCell ref="B4:D4"/>
    <mergeCell ref="B5:F5"/>
    <mergeCell ref="B15:F15"/>
    <mergeCell ref="B19:B21"/>
    <mergeCell ref="C19:C21"/>
  </mergeCells>
  <pageMargins left="0.7" right="0.7" top="0.75" bottom="0.75" header="0.3" footer="0.3"/>
  <pageSetup paperSize="9" scale="6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L. Łękawica</vt:lpstr>
      <vt:lpstr>L. Brody</vt:lpstr>
      <vt:lpstr>L. Czaniec</vt:lpstr>
      <vt:lpstr>L. Targanice</vt:lpstr>
      <vt:lpstr>L. Tłuczań</vt:lpstr>
      <vt:lpstr>L. Inwałd</vt:lpstr>
      <vt:lpstr>zał. 8 pakiet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Gabryś</dc:creator>
  <cp:lastModifiedBy>Grzegorz Kłaput</cp:lastModifiedBy>
  <cp:revision>1</cp:revision>
  <cp:lastPrinted>2023-11-20T07:08:41Z</cp:lastPrinted>
  <dcterms:created xsi:type="dcterms:W3CDTF">2015-06-05T18:19:00Z</dcterms:created>
  <dcterms:modified xsi:type="dcterms:W3CDTF">2024-03-21T09:40:11Z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DFD169A1CBB74727B0A5EBC8B123B90C_12</vt:lpwstr>
  </property>
  <property fmtid="{D5CDD505-2E9C-101B-9397-08002B2CF9AE}" pid="9" name="KSOProductBuildVer">
    <vt:lpwstr>1045-12.2.0.13215</vt:lpwstr>
  </property>
</Properties>
</file>